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lvakov-my.sharepoint.com/personal/paul_sinisaar_elva_ee/Documents/Dokumendid/2024 hinnapäringud/MITI 2025/"/>
    </mc:Choice>
  </mc:AlternateContent>
  <xr:revisionPtr revIDLastSave="170" documentId="8_{AD99FA4B-8E0A-4BFA-A371-61E88B440855}" xr6:coauthVersionLast="47" xr6:coauthVersionMax="47" xr10:uidLastSave="{AE63153E-A5C0-4643-A3D9-E3BC8F65B793}"/>
  <bookViews>
    <workbookView xWindow="-110" yWindow="-110" windowWidth="19420" windowHeight="1030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9" i="1" l="1"/>
  <c r="G50" i="1"/>
  <c r="G120" i="1"/>
  <c r="G92" i="1"/>
  <c r="G55" i="1" l="1"/>
  <c r="G56" i="1" s="1"/>
  <c r="G94" i="1"/>
  <c r="G93" i="1"/>
  <c r="G95" i="1" l="1"/>
  <c r="G9" i="1"/>
  <c r="G8" i="1"/>
  <c r="G127" i="1" l="1"/>
  <c r="G126" i="1"/>
  <c r="G121" i="1"/>
  <c r="G119" i="1"/>
  <c r="G114" i="1"/>
  <c r="G113" i="1"/>
  <c r="G128" i="1" l="1"/>
  <c r="G122" i="1"/>
  <c r="G115" i="1"/>
  <c r="G129" i="1" l="1"/>
  <c r="G105" i="1"/>
  <c r="G100" i="1"/>
  <c r="G99" i="1"/>
  <c r="G106" i="1" l="1"/>
  <c r="G101" i="1"/>
  <c r="G107" i="1" l="1"/>
  <c r="G84" i="1"/>
  <c r="G77" i="1"/>
  <c r="G76" i="1"/>
  <c r="G71" i="1"/>
  <c r="G70" i="1"/>
  <c r="G72" i="1" l="1"/>
  <c r="G85" i="1"/>
  <c r="G79" i="1"/>
  <c r="G86" i="1" l="1"/>
  <c r="G43" i="1"/>
  <c r="G61" i="1"/>
  <c r="G60" i="1"/>
  <c r="G45" i="1"/>
  <c r="G44" i="1"/>
  <c r="G51" i="1" l="1"/>
  <c r="G46" i="1"/>
  <c r="G62" i="1"/>
  <c r="G63" i="1" l="1"/>
  <c r="G10" i="1"/>
  <c r="G36" i="1" l="1"/>
  <c r="G35" i="1"/>
  <c r="G30" i="1"/>
  <c r="G25" i="1"/>
  <c r="G24" i="1"/>
  <c r="G19" i="1"/>
  <c r="G18" i="1"/>
  <c r="G17" i="1"/>
  <c r="G16" i="1"/>
  <c r="G37" i="1" l="1"/>
  <c r="G20" i="1"/>
  <c r="G26" i="1"/>
  <c r="G31" i="1"/>
  <c r="G38" i="1" l="1"/>
  <c r="G130" i="1" s="1"/>
  <c r="G131" i="1" l="1"/>
  <c r="G132" i="1" s="1"/>
</calcChain>
</file>

<file path=xl/sharedStrings.xml><?xml version="1.0" encoding="utf-8"?>
<sst xmlns="http://schemas.openxmlformats.org/spreadsheetml/2006/main" count="238" uniqueCount="63">
  <si>
    <t>Artikli nr</t>
  </si>
  <si>
    <t>Makseartikli nimetus</t>
  </si>
  <si>
    <t>Mõõtühik</t>
  </si>
  <si>
    <t>Maht</t>
  </si>
  <si>
    <t>Ühikhind</t>
  </si>
  <si>
    <t>Maksumus</t>
  </si>
  <si>
    <t xml:space="preserve">kogusumma  </t>
  </si>
  <si>
    <t xml:space="preserve">Load, kindlustused  </t>
  </si>
  <si>
    <t xml:space="preserve">Tööde mõõdistamine ja märkimistööd  </t>
  </si>
  <si>
    <t>Summa kantud kokkuvõttesse</t>
  </si>
  <si>
    <t xml:space="preserve">m  </t>
  </si>
  <si>
    <t>KULUDE LOEND NR 3: MULLATÖÖD</t>
  </si>
  <si>
    <t>m²</t>
  </si>
  <si>
    <r>
      <t>m</t>
    </r>
    <r>
      <rPr>
        <vertAlign val="superscript"/>
        <sz val="10"/>
        <rFont val="Times New Roman"/>
        <family val="1"/>
        <charset val="186"/>
      </rPr>
      <t xml:space="preserve">2  </t>
    </r>
  </si>
  <si>
    <r>
      <t>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  </t>
    </r>
  </si>
  <si>
    <t>KULUDE LOEND NR 4: KATEND</t>
  </si>
  <si>
    <t>a</t>
  </si>
  <si>
    <t xml:space="preserve">m2  </t>
  </si>
  <si>
    <t>KULUDE LOEND NR 5: DRENAAŽ JA TRUUBID</t>
  </si>
  <si>
    <t xml:space="preserve">Tähispost  </t>
  </si>
  <si>
    <t xml:space="preserve">tk  </t>
  </si>
  <si>
    <t>Ajutine liikluskorraldus</t>
  </si>
  <si>
    <t>kogusumma</t>
  </si>
  <si>
    <t>Kraavi põhja kindlustamine lubjakivikillustikuga  h=12 cm, fr 32/64</t>
  </si>
  <si>
    <t xml:space="preserve">Mulde nõlvade, teemaa kujundamine sadevete äeajuhtimiseks/immutamiseks </t>
  </si>
  <si>
    <t xml:space="preserve">Oleva mulde pealispinna profileerimine 3,5% ja tihendamine  </t>
  </si>
  <si>
    <t>b</t>
  </si>
  <si>
    <t>Hankija: Elva Vallavalitsus</t>
  </si>
  <si>
    <t>Elva kruusateede töömahtude KULULOEND</t>
  </si>
  <si>
    <t>c</t>
  </si>
  <si>
    <t>KULUDE LOEND NR 1: ÜLDISED, KÕIK OBJEKTID KOKKU</t>
  </si>
  <si>
    <t xml:space="preserve">Mulde nõlvade, teemaa  kujundamine sadevete ärajuhtimiseks immutamiseks </t>
  </si>
  <si>
    <t>m</t>
  </si>
  <si>
    <t xml:space="preserve">Mulde nõlvade, teemaa  kujundamine sadevete ärajuhtimiseks/immutamiseks </t>
  </si>
  <si>
    <t>KULUDE LOEND NR 6: LIIKLUSKORRALDUS- JA OHUTUSVAHENDID</t>
  </si>
  <si>
    <t xml:space="preserve">Mulde nõlvade, teemaa kujundamine sadevete ärajuhtimiseks ja immutamiseks </t>
  </si>
  <si>
    <t xml:space="preserve">Plastiktruup  d=400 mm,  koos truubiotste kindlustamisega   </t>
  </si>
  <si>
    <t>Purustatud kruusast (0-32) sirbikujulise profiiliga kate h=6cm  (tihendatult)</t>
  </si>
  <si>
    <t>Purustatud kruusast (0-32) kattekihi ehitus mahasõitudele h=6 cm(tihendatult)</t>
  </si>
  <si>
    <t>Purustatud kruusast (0-32) mahasõitude kate h=6cm  (tihendatult)</t>
  </si>
  <si>
    <t>Purustatud kruusast (0-32) mahasõitude kate h=6cm (tihendatult)</t>
  </si>
  <si>
    <t>Hankemenetluse nimetus: Elva kruusateede remont 2026</t>
  </si>
  <si>
    <t>Objekt A    3310002 Kobilu mõisa tee km 0,0-0,954  remont</t>
  </si>
  <si>
    <t>Objekt A    3310002 Kobilu mõisa tee km 0,0-0,954  remont kokku</t>
  </si>
  <si>
    <t>Purustatud kruusast pos.6 (0-32) sirbikujulise profiiliga kate h=6cm  (tihendatult)</t>
  </si>
  <si>
    <t>Objekt C   3310010  Soova-Pärdi tee km 0,0-1,728  remont</t>
  </si>
  <si>
    <t>Objekt C   3310010  Soova-Pärdi tee km 0,0-1,728 remont kokku</t>
  </si>
  <si>
    <t>Objekt D 5820009  Pastaku- Mäelooga tee km 0,0- 1,282 remont</t>
  </si>
  <si>
    <t>Objekt D 5820009  Pastaku-Mäelooga tee km 0,0- 1,282 remont kokku</t>
  </si>
  <si>
    <t>Objekt E   6050016  Vana- Kavilda tee km 0,0-1,631 remont</t>
  </si>
  <si>
    <t>Objekt E    6050016 Vana- Kavilda tee km 0,0-1,631 kruusatee remont kokku</t>
  </si>
  <si>
    <t>käibemaks 24%</t>
  </si>
  <si>
    <t>KÕIK KOKKU</t>
  </si>
  <si>
    <t>KOKKU käibemaksuga 24 %</t>
  </si>
  <si>
    <t xml:space="preserve">Peenra kindlustaine paekivikillustikuga (0-32) h=6 cm(tihendatult) </t>
  </si>
  <si>
    <t>Objekt   B  3310046 Peedi - Viisjaagu tee km 4,32- 4,55 remont</t>
  </si>
  <si>
    <t>Objekt   B  3310046 Peedi - Viisjaagu tee km 0,0- 3,095 remont kokku</t>
  </si>
  <si>
    <t>Kraavide kaevamine elektrikaabli läheduses koos pinnase äraveoga</t>
  </si>
  <si>
    <t xml:space="preserve">Plastiktruubi ehitamine  d=400 mm,  koos truubiotste kindlustamisega   </t>
  </si>
  <si>
    <t>Uute kraavide kaevamine</t>
  </si>
  <si>
    <t xml:space="preserve">Uute kraavide kaevamine </t>
  </si>
  <si>
    <t>Purustatud kruusast pos.6(0-32) sirbikujulise profiiliga kate h=6cm  (tihendatult)</t>
  </si>
  <si>
    <t>Purustatud kruusast (0-32) mahasõidu kate h=6cm  (tihendatult)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</si>
</sst>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2" fontId="5" fillId="0" borderId="0"/>
  </cellStyleXfs>
  <cellXfs count="67">
    <xf numFmtId="0" fontId="0" fillId="0" borderId="0" xfId="0"/>
    <xf numFmtId="0" fontId="1" fillId="2" borderId="4" xfId="0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2" fontId="1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4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 vertical="center"/>
    </xf>
    <xf numFmtId="4" fontId="1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1" applyNumberFormat="1" applyFont="1" applyAlignment="1" applyProtection="1">
      <alignment horizontal="left" vertical="center" wrapText="1"/>
      <protection hidden="1"/>
    </xf>
    <xf numFmtId="4" fontId="1" fillId="3" borderId="4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64" fontId="6" fillId="0" borderId="0" xfId="1" applyNumberFormat="1" applyFont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</cellXfs>
  <cellStyles count="2">
    <cellStyle name="Excel Built-in Normal" xfId="1" xr:uid="{E58EB265-726F-43D4-B872-99CA48AF1467}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"/>
  <sheetViews>
    <sheetView tabSelected="1" topLeftCell="A119" workbookViewId="0">
      <selection activeCell="F5" sqref="F5"/>
    </sheetView>
  </sheetViews>
  <sheetFormatPr defaultRowHeight="14.5" x14ac:dyDescent="0.35"/>
  <cols>
    <col min="2" max="2" width="6.36328125" customWidth="1"/>
    <col min="3" max="3" width="62.90625" customWidth="1"/>
    <col min="4" max="4" width="10" customWidth="1"/>
    <col min="5" max="5" width="9.36328125" customWidth="1"/>
    <col min="6" max="6" width="10.6328125" customWidth="1"/>
    <col min="7" max="7" width="12" customWidth="1"/>
  </cols>
  <sheetData>
    <row r="1" spans="1:7" x14ac:dyDescent="0.35">
      <c r="A1" s="29" t="s">
        <v>27</v>
      </c>
      <c r="B1" s="30"/>
      <c r="C1" s="29"/>
      <c r="D1" s="30"/>
      <c r="E1" s="30"/>
      <c r="F1" s="31"/>
      <c r="G1" s="32"/>
    </row>
    <row r="2" spans="1:7" x14ac:dyDescent="0.35">
      <c r="A2" s="57" t="s">
        <v>41</v>
      </c>
      <c r="B2" s="57"/>
      <c r="C2" s="57"/>
      <c r="D2" s="57"/>
      <c r="E2" s="57"/>
      <c r="F2" s="57"/>
      <c r="G2" s="57"/>
    </row>
    <row r="3" spans="1:7" x14ac:dyDescent="0.35">
      <c r="A3" s="33"/>
      <c r="B3" s="33"/>
      <c r="C3" s="33"/>
      <c r="D3" s="33"/>
      <c r="E3" s="33"/>
      <c r="F3" s="33"/>
      <c r="G3" s="33"/>
    </row>
    <row r="4" spans="1:7" ht="15" x14ac:dyDescent="0.35">
      <c r="A4" s="58" t="s">
        <v>28</v>
      </c>
      <c r="B4" s="59"/>
      <c r="C4" s="59"/>
      <c r="D4" s="59"/>
      <c r="E4" s="59"/>
      <c r="F4" s="59"/>
      <c r="G4" s="60"/>
    </row>
    <row r="5" spans="1:7" x14ac:dyDescent="0.35">
      <c r="A5" s="23"/>
      <c r="B5" s="24"/>
      <c r="C5" s="24"/>
      <c r="D5" s="24"/>
      <c r="E5" s="24"/>
      <c r="F5" s="24"/>
      <c r="G5" s="25"/>
    </row>
    <row r="6" spans="1:7" x14ac:dyDescent="0.35">
      <c r="A6" s="61" t="s">
        <v>30</v>
      </c>
      <c r="B6" s="62"/>
      <c r="C6" s="63"/>
      <c r="D6" s="1"/>
      <c r="E6" s="1"/>
      <c r="F6" s="1"/>
      <c r="G6" s="2"/>
    </row>
    <row r="7" spans="1:7" ht="15" thickBot="1" x14ac:dyDescent="0.4">
      <c r="A7" s="3" t="s">
        <v>0</v>
      </c>
      <c r="B7" s="3"/>
      <c r="C7" s="3" t="s">
        <v>1</v>
      </c>
      <c r="D7" s="3" t="s">
        <v>2</v>
      </c>
      <c r="E7" s="3" t="s">
        <v>3</v>
      </c>
      <c r="F7" s="3" t="s">
        <v>4</v>
      </c>
      <c r="G7" s="4" t="s">
        <v>5</v>
      </c>
    </row>
    <row r="8" spans="1:7" ht="15" thickTop="1" x14ac:dyDescent="0.35">
      <c r="A8" s="5">
        <v>10202</v>
      </c>
      <c r="B8" s="5"/>
      <c r="C8" s="6" t="s">
        <v>7</v>
      </c>
      <c r="D8" s="5" t="s">
        <v>6</v>
      </c>
      <c r="E8" s="7">
        <v>1</v>
      </c>
      <c r="F8" s="8">
        <v>0</v>
      </c>
      <c r="G8" s="8">
        <f>F8</f>
        <v>0</v>
      </c>
    </row>
    <row r="9" spans="1:7" x14ac:dyDescent="0.35">
      <c r="A9" s="5">
        <v>10211</v>
      </c>
      <c r="B9" s="5"/>
      <c r="C9" s="6" t="s">
        <v>8</v>
      </c>
      <c r="D9" s="5" t="s">
        <v>6</v>
      </c>
      <c r="E9" s="7">
        <v>1</v>
      </c>
      <c r="F9" s="8">
        <v>0</v>
      </c>
      <c r="G9" s="8">
        <f>F9</f>
        <v>0</v>
      </c>
    </row>
    <row r="10" spans="1:7" x14ac:dyDescent="0.35">
      <c r="A10" s="1"/>
      <c r="B10" s="1"/>
      <c r="C10" s="64" t="s">
        <v>9</v>
      </c>
      <c r="D10" s="65"/>
      <c r="E10" s="65"/>
      <c r="F10" s="66"/>
      <c r="G10" s="34">
        <f>SUM(G8:G9)</f>
        <v>0</v>
      </c>
    </row>
    <row r="11" spans="1:7" x14ac:dyDescent="0.35">
      <c r="A11" s="21"/>
      <c r="B11" s="22"/>
      <c r="C11" s="22"/>
      <c r="D11" s="22"/>
      <c r="E11" s="22"/>
      <c r="F11" s="22"/>
      <c r="G11" s="27"/>
    </row>
    <row r="12" spans="1:7" ht="15" x14ac:dyDescent="0.35">
      <c r="A12" s="54" t="s">
        <v>42</v>
      </c>
      <c r="B12" s="55"/>
      <c r="C12" s="55"/>
      <c r="D12" s="55"/>
      <c r="E12" s="55"/>
      <c r="F12" s="55"/>
      <c r="G12" s="56"/>
    </row>
    <row r="13" spans="1:7" x14ac:dyDescent="0.35">
      <c r="A13" s="10"/>
      <c r="B13" s="10"/>
      <c r="C13" s="10"/>
      <c r="D13" s="10"/>
      <c r="E13" s="10"/>
      <c r="F13" s="10"/>
      <c r="G13" s="10"/>
    </row>
    <row r="14" spans="1:7" x14ac:dyDescent="0.35">
      <c r="A14" s="51" t="s">
        <v>11</v>
      </c>
      <c r="B14" s="52"/>
      <c r="C14" s="53"/>
      <c r="D14" s="1"/>
      <c r="E14" s="10"/>
      <c r="F14" s="10"/>
      <c r="G14" s="10"/>
    </row>
    <row r="15" spans="1:7" ht="15" thickBot="1" x14ac:dyDescent="0.4">
      <c r="A15" s="3" t="s">
        <v>0</v>
      </c>
      <c r="B15" s="3"/>
      <c r="C15" s="3" t="s">
        <v>1</v>
      </c>
      <c r="D15" s="3" t="s">
        <v>2</v>
      </c>
      <c r="E15" s="3" t="s">
        <v>3</v>
      </c>
      <c r="F15" s="3" t="s">
        <v>4</v>
      </c>
      <c r="G15" s="4" t="s">
        <v>5</v>
      </c>
    </row>
    <row r="16" spans="1:7" ht="15" thickTop="1" x14ac:dyDescent="0.35">
      <c r="A16" s="5">
        <v>30107</v>
      </c>
      <c r="B16" s="5"/>
      <c r="C16" s="6" t="s">
        <v>60</v>
      </c>
      <c r="D16" s="5" t="s">
        <v>10</v>
      </c>
      <c r="E16" s="7">
        <v>1000</v>
      </c>
      <c r="F16" s="8">
        <v>0</v>
      </c>
      <c r="G16" s="8">
        <f t="shared" ref="G16:G19" si="0">E16*F16</f>
        <v>0</v>
      </c>
    </row>
    <row r="17" spans="1:7" x14ac:dyDescent="0.35">
      <c r="A17" s="5">
        <v>30302</v>
      </c>
      <c r="B17" s="5"/>
      <c r="C17" s="6" t="s">
        <v>24</v>
      </c>
      <c r="D17" s="5" t="s">
        <v>12</v>
      </c>
      <c r="E17" s="7">
        <v>2000</v>
      </c>
      <c r="F17" s="8">
        <v>0</v>
      </c>
      <c r="G17" s="8">
        <f t="shared" si="0"/>
        <v>0</v>
      </c>
    </row>
    <row r="18" spans="1:7" ht="15.5" x14ac:dyDescent="0.35">
      <c r="A18" s="5">
        <v>30603</v>
      </c>
      <c r="B18" s="5"/>
      <c r="C18" s="6" t="s">
        <v>25</v>
      </c>
      <c r="D18" s="5" t="s">
        <v>13</v>
      </c>
      <c r="E18" s="7">
        <v>5247</v>
      </c>
      <c r="F18" s="8">
        <v>0</v>
      </c>
      <c r="G18" s="8">
        <f t="shared" si="0"/>
        <v>0</v>
      </c>
    </row>
    <row r="19" spans="1:7" ht="15.5" x14ac:dyDescent="0.35">
      <c r="A19" s="5">
        <v>30608</v>
      </c>
      <c r="B19" s="5"/>
      <c r="C19" s="6" t="s">
        <v>23</v>
      </c>
      <c r="D19" s="5" t="s">
        <v>14</v>
      </c>
      <c r="E19" s="7">
        <v>100</v>
      </c>
      <c r="F19" s="8">
        <v>0</v>
      </c>
      <c r="G19" s="8">
        <f t="shared" si="0"/>
        <v>0</v>
      </c>
    </row>
    <row r="20" spans="1:7" x14ac:dyDescent="0.35">
      <c r="A20" s="1"/>
      <c r="B20" s="1"/>
      <c r="C20" s="48" t="s">
        <v>9</v>
      </c>
      <c r="D20" s="49"/>
      <c r="E20" s="49"/>
      <c r="F20" s="50"/>
      <c r="G20" s="9">
        <f>SUM(G16:G19)</f>
        <v>0</v>
      </c>
    </row>
    <row r="21" spans="1:7" x14ac:dyDescent="0.35">
      <c r="A21" s="10"/>
      <c r="B21" s="10"/>
      <c r="C21" s="10"/>
      <c r="D21" s="10"/>
      <c r="E21" s="10"/>
      <c r="F21" s="10"/>
      <c r="G21" s="10"/>
    </row>
    <row r="22" spans="1:7" x14ac:dyDescent="0.35">
      <c r="A22" s="51" t="s">
        <v>15</v>
      </c>
      <c r="B22" s="52"/>
      <c r="C22" s="53"/>
      <c r="D22" s="1"/>
      <c r="E22" s="10"/>
      <c r="F22" s="10"/>
      <c r="G22" s="10"/>
    </row>
    <row r="23" spans="1:7" ht="15" thickBot="1" x14ac:dyDescent="0.4">
      <c r="A23" s="3" t="s">
        <v>0</v>
      </c>
      <c r="B23" s="3"/>
      <c r="C23" s="3" t="s">
        <v>1</v>
      </c>
      <c r="D23" s="3" t="s">
        <v>2</v>
      </c>
      <c r="E23" s="3" t="s">
        <v>3</v>
      </c>
      <c r="F23" s="3" t="s">
        <v>4</v>
      </c>
      <c r="G23" s="4" t="s">
        <v>5</v>
      </c>
    </row>
    <row r="24" spans="1:7" ht="15" thickTop="1" x14ac:dyDescent="0.35">
      <c r="A24" s="5">
        <v>40511</v>
      </c>
      <c r="B24" s="5" t="s">
        <v>16</v>
      </c>
      <c r="C24" s="6" t="s">
        <v>61</v>
      </c>
      <c r="D24" s="5" t="s">
        <v>17</v>
      </c>
      <c r="E24" s="7">
        <v>5100</v>
      </c>
      <c r="F24" s="8">
        <v>0</v>
      </c>
      <c r="G24" s="8">
        <f>E24*F24</f>
        <v>0</v>
      </c>
    </row>
    <row r="25" spans="1:7" x14ac:dyDescent="0.35">
      <c r="A25" s="5">
        <v>40511</v>
      </c>
      <c r="B25" s="5" t="s">
        <v>26</v>
      </c>
      <c r="C25" s="6" t="s">
        <v>62</v>
      </c>
      <c r="D25" s="5" t="s">
        <v>17</v>
      </c>
      <c r="E25" s="7">
        <v>150</v>
      </c>
      <c r="F25" s="8">
        <v>0</v>
      </c>
      <c r="G25" s="8">
        <f>E25*F25</f>
        <v>0</v>
      </c>
    </row>
    <row r="26" spans="1:7" x14ac:dyDescent="0.35">
      <c r="A26" s="1"/>
      <c r="B26" s="1"/>
      <c r="C26" s="48" t="s">
        <v>9</v>
      </c>
      <c r="D26" s="49"/>
      <c r="E26" s="49"/>
      <c r="F26" s="50"/>
      <c r="G26" s="9">
        <f>SUM(G24:G25)</f>
        <v>0</v>
      </c>
    </row>
    <row r="27" spans="1:7" x14ac:dyDescent="0.35">
      <c r="A27" s="10"/>
      <c r="B27" s="10"/>
      <c r="C27" s="10"/>
      <c r="D27" s="10"/>
      <c r="E27" s="10"/>
      <c r="F27" s="10"/>
      <c r="G27" s="10"/>
    </row>
    <row r="28" spans="1:7" x14ac:dyDescent="0.35">
      <c r="A28" s="51" t="s">
        <v>18</v>
      </c>
      <c r="B28" s="52"/>
      <c r="C28" s="53"/>
      <c r="D28" s="1"/>
      <c r="E28" s="10"/>
      <c r="F28" s="10"/>
      <c r="G28" s="10"/>
    </row>
    <row r="29" spans="1:7" ht="15" thickBot="1" x14ac:dyDescent="0.4">
      <c r="A29" s="3" t="s">
        <v>0</v>
      </c>
      <c r="B29" s="3"/>
      <c r="C29" s="3" t="s">
        <v>1</v>
      </c>
      <c r="D29" s="3" t="s">
        <v>2</v>
      </c>
      <c r="E29" s="3" t="s">
        <v>3</v>
      </c>
      <c r="F29" s="3" t="s">
        <v>4</v>
      </c>
      <c r="G29" s="4" t="s">
        <v>5</v>
      </c>
    </row>
    <row r="30" spans="1:7" ht="15" thickTop="1" x14ac:dyDescent="0.35">
      <c r="A30" s="5">
        <v>51001</v>
      </c>
      <c r="B30" s="5" t="s">
        <v>16</v>
      </c>
      <c r="C30" s="6" t="s">
        <v>36</v>
      </c>
      <c r="D30" s="5" t="s">
        <v>10</v>
      </c>
      <c r="E30" s="7">
        <v>18</v>
      </c>
      <c r="F30" s="8">
        <v>0</v>
      </c>
      <c r="G30" s="8">
        <f>E30*F30</f>
        <v>0</v>
      </c>
    </row>
    <row r="31" spans="1:7" x14ac:dyDescent="0.35">
      <c r="A31" s="1"/>
      <c r="B31" s="1"/>
      <c r="C31" s="1"/>
      <c r="D31" s="1"/>
      <c r="E31" s="1"/>
      <c r="F31" s="1" t="s">
        <v>9</v>
      </c>
      <c r="G31" s="9">
        <f>SUM(G30:G30)</f>
        <v>0</v>
      </c>
    </row>
    <row r="32" spans="1:7" x14ac:dyDescent="0.35">
      <c r="A32" s="10"/>
      <c r="B32" s="10"/>
      <c r="C32" s="10"/>
      <c r="D32" s="10"/>
      <c r="E32" s="10"/>
      <c r="F32" s="10"/>
      <c r="G32" s="10"/>
    </row>
    <row r="33" spans="1:7" x14ac:dyDescent="0.35">
      <c r="A33" s="51" t="s">
        <v>34</v>
      </c>
      <c r="B33" s="52"/>
      <c r="C33" s="52"/>
      <c r="D33" s="53"/>
      <c r="E33" s="10"/>
      <c r="F33" s="10"/>
      <c r="G33" s="10"/>
    </row>
    <row r="34" spans="1:7" ht="15" thickBot="1" x14ac:dyDescent="0.4">
      <c r="A34" s="3" t="s">
        <v>0</v>
      </c>
      <c r="B34" s="3"/>
      <c r="C34" s="3" t="s">
        <v>1</v>
      </c>
      <c r="D34" s="3" t="s">
        <v>2</v>
      </c>
      <c r="E34" s="3" t="s">
        <v>3</v>
      </c>
      <c r="F34" s="3" t="s">
        <v>4</v>
      </c>
      <c r="G34" s="4" t="s">
        <v>5</v>
      </c>
    </row>
    <row r="35" spans="1:7" ht="15" thickTop="1" x14ac:dyDescent="0.35">
      <c r="A35" s="11">
        <v>70501</v>
      </c>
      <c r="B35" s="11"/>
      <c r="C35" s="12" t="s">
        <v>19</v>
      </c>
      <c r="D35" s="11" t="s">
        <v>20</v>
      </c>
      <c r="E35" s="13">
        <v>4</v>
      </c>
      <c r="F35" s="14">
        <v>0</v>
      </c>
      <c r="G35" s="8">
        <f>E35*F35</f>
        <v>0</v>
      </c>
    </row>
    <row r="36" spans="1:7" x14ac:dyDescent="0.35">
      <c r="A36" s="15">
        <v>70901</v>
      </c>
      <c r="B36" s="15"/>
      <c r="C36" s="16" t="s">
        <v>21</v>
      </c>
      <c r="D36" s="15" t="s">
        <v>22</v>
      </c>
      <c r="E36" s="13">
        <v>1</v>
      </c>
      <c r="F36" s="14">
        <v>0</v>
      </c>
      <c r="G36" s="8">
        <f>E36*F36</f>
        <v>0</v>
      </c>
    </row>
    <row r="37" spans="1:7" x14ac:dyDescent="0.35">
      <c r="A37" s="17"/>
      <c r="B37" s="17"/>
      <c r="C37" s="42" t="s">
        <v>9</v>
      </c>
      <c r="D37" s="43"/>
      <c r="E37" s="43"/>
      <c r="F37" s="44"/>
      <c r="G37" s="18">
        <f>SUM(G35:G36)</f>
        <v>0</v>
      </c>
    </row>
    <row r="38" spans="1:7" x14ac:dyDescent="0.35">
      <c r="A38" s="45" t="s">
        <v>43</v>
      </c>
      <c r="B38" s="46"/>
      <c r="C38" s="46"/>
      <c r="D38" s="46"/>
      <c r="E38" s="46"/>
      <c r="F38" s="47"/>
      <c r="G38" s="26">
        <f>G20+G26+G31+G37</f>
        <v>0</v>
      </c>
    </row>
    <row r="39" spans="1:7" x14ac:dyDescent="0.35">
      <c r="A39" s="19"/>
      <c r="B39" s="20"/>
      <c r="C39" s="20"/>
      <c r="D39" s="20"/>
      <c r="E39" s="20"/>
      <c r="F39" s="20"/>
      <c r="G39" s="28"/>
    </row>
    <row r="40" spans="1:7" ht="15" x14ac:dyDescent="0.35">
      <c r="A40" s="54" t="s">
        <v>55</v>
      </c>
      <c r="B40" s="55"/>
      <c r="C40" s="55"/>
      <c r="D40" s="55"/>
      <c r="E40" s="55"/>
      <c r="F40" s="55"/>
      <c r="G40" s="56"/>
    </row>
    <row r="41" spans="1:7" x14ac:dyDescent="0.35">
      <c r="A41" s="10"/>
      <c r="B41" s="10"/>
      <c r="C41" s="10"/>
      <c r="D41" s="10"/>
      <c r="E41" s="10"/>
      <c r="F41" s="10"/>
      <c r="G41" s="10"/>
    </row>
    <row r="42" spans="1:7" x14ac:dyDescent="0.35">
      <c r="A42" s="51" t="s">
        <v>11</v>
      </c>
      <c r="B42" s="52"/>
      <c r="C42" s="53"/>
      <c r="D42" s="1"/>
      <c r="E42" s="10"/>
      <c r="F42" s="10"/>
      <c r="G42" s="10"/>
    </row>
    <row r="43" spans="1:7" x14ac:dyDescent="0.35">
      <c r="A43" s="5">
        <v>30107</v>
      </c>
      <c r="B43" s="5"/>
      <c r="C43" s="6" t="s">
        <v>57</v>
      </c>
      <c r="D43" s="5" t="s">
        <v>32</v>
      </c>
      <c r="E43" s="7">
        <v>170</v>
      </c>
      <c r="F43" s="8">
        <v>0</v>
      </c>
      <c r="G43" s="8">
        <f>E43*F43</f>
        <v>0</v>
      </c>
    </row>
    <row r="44" spans="1:7" x14ac:dyDescent="0.35">
      <c r="A44" s="5">
        <v>30302</v>
      </c>
      <c r="B44" s="5"/>
      <c r="C44" s="6" t="s">
        <v>24</v>
      </c>
      <c r="D44" s="5" t="s">
        <v>12</v>
      </c>
      <c r="E44" s="7">
        <v>300</v>
      </c>
      <c r="F44" s="8">
        <v>0</v>
      </c>
      <c r="G44" s="8">
        <f t="shared" ref="G44:G45" si="1">E44*F44</f>
        <v>0</v>
      </c>
    </row>
    <row r="45" spans="1:7" ht="15.5" x14ac:dyDescent="0.35">
      <c r="A45" s="5">
        <v>30603</v>
      </c>
      <c r="B45" s="5"/>
      <c r="C45" s="6" t="s">
        <v>25</v>
      </c>
      <c r="D45" s="5" t="s">
        <v>13</v>
      </c>
      <c r="E45" s="7">
        <v>900</v>
      </c>
      <c r="F45" s="8">
        <v>0</v>
      </c>
      <c r="G45" s="8">
        <f t="shared" si="1"/>
        <v>0</v>
      </c>
    </row>
    <row r="46" spans="1:7" x14ac:dyDescent="0.35">
      <c r="A46" s="1"/>
      <c r="B46" s="1"/>
      <c r="C46" s="48" t="s">
        <v>9</v>
      </c>
      <c r="D46" s="49"/>
      <c r="E46" s="49"/>
      <c r="F46" s="50"/>
      <c r="G46" s="9">
        <f>SUM(G43:G45)</f>
        <v>0</v>
      </c>
    </row>
    <row r="47" spans="1:7" x14ac:dyDescent="0.35">
      <c r="A47" s="10"/>
      <c r="B47" s="10"/>
      <c r="C47" s="10"/>
      <c r="D47" s="10"/>
      <c r="E47" s="10"/>
      <c r="F47" s="10"/>
      <c r="G47" s="10"/>
    </row>
    <row r="48" spans="1:7" x14ac:dyDescent="0.35">
      <c r="A48" s="51" t="s">
        <v>15</v>
      </c>
      <c r="B48" s="52"/>
      <c r="C48" s="53"/>
      <c r="D48" s="1"/>
      <c r="E48" s="10"/>
      <c r="F48" s="10"/>
      <c r="G48" s="10"/>
    </row>
    <row r="49" spans="1:7" ht="15" thickBot="1" x14ac:dyDescent="0.4">
      <c r="A49" s="3" t="s">
        <v>0</v>
      </c>
      <c r="B49" s="3"/>
      <c r="C49" s="3" t="s">
        <v>1</v>
      </c>
      <c r="D49" s="3" t="s">
        <v>2</v>
      </c>
      <c r="E49" s="3" t="s">
        <v>3</v>
      </c>
      <c r="F49" s="3" t="s">
        <v>4</v>
      </c>
      <c r="G49" s="4" t="s">
        <v>5</v>
      </c>
    </row>
    <row r="50" spans="1:7" ht="15" thickTop="1" x14ac:dyDescent="0.35">
      <c r="A50" s="5">
        <v>40511</v>
      </c>
      <c r="B50" s="5" t="s">
        <v>16</v>
      </c>
      <c r="C50" s="6" t="s">
        <v>44</v>
      </c>
      <c r="D50" s="5" t="s">
        <v>17</v>
      </c>
      <c r="E50" s="7">
        <v>850</v>
      </c>
      <c r="F50">
        <v>0</v>
      </c>
      <c r="G50" s="8">
        <f>E50*F50</f>
        <v>0</v>
      </c>
    </row>
    <row r="51" spans="1:7" x14ac:dyDescent="0.35">
      <c r="A51" s="1"/>
      <c r="B51" s="1"/>
      <c r="C51" s="48" t="s">
        <v>9</v>
      </c>
      <c r="D51" s="49"/>
      <c r="E51" s="49"/>
      <c r="F51" s="50"/>
      <c r="G51" s="9">
        <f>SUM(G50:G50)</f>
        <v>0</v>
      </c>
    </row>
    <row r="52" spans="1:7" x14ac:dyDescent="0.35">
      <c r="A52" s="10"/>
      <c r="B52" s="10"/>
      <c r="C52" s="10"/>
      <c r="D52" s="10"/>
      <c r="E52" s="10"/>
      <c r="F52" s="10"/>
      <c r="G52" s="10"/>
    </row>
    <row r="53" spans="1:7" x14ac:dyDescent="0.35">
      <c r="A53" s="51" t="s">
        <v>18</v>
      </c>
      <c r="B53" s="52"/>
      <c r="C53" s="53"/>
      <c r="D53" s="1"/>
      <c r="E53" s="10"/>
      <c r="F53" s="10"/>
      <c r="G53" s="10"/>
    </row>
    <row r="54" spans="1:7" ht="15" thickBot="1" x14ac:dyDescent="0.4">
      <c r="A54" s="3" t="s">
        <v>0</v>
      </c>
      <c r="B54" s="3"/>
      <c r="C54" s="3" t="s">
        <v>1</v>
      </c>
      <c r="D54" s="3" t="s">
        <v>2</v>
      </c>
      <c r="E54" s="3" t="s">
        <v>3</v>
      </c>
      <c r="F54" s="3" t="s">
        <v>4</v>
      </c>
      <c r="G54" s="4" t="s">
        <v>5</v>
      </c>
    </row>
    <row r="55" spans="1:7" ht="15" thickTop="1" x14ac:dyDescent="0.35">
      <c r="A55" s="5">
        <v>51001</v>
      </c>
      <c r="B55" s="35" t="s">
        <v>16</v>
      </c>
      <c r="C55" s="6" t="s">
        <v>58</v>
      </c>
      <c r="D55" s="35" t="s">
        <v>32</v>
      </c>
      <c r="E55" s="7">
        <v>16</v>
      </c>
      <c r="F55" s="35">
        <v>0</v>
      </c>
      <c r="G55" s="8">
        <f>E55*F55</f>
        <v>0</v>
      </c>
    </row>
    <row r="56" spans="1:7" x14ac:dyDescent="0.35">
      <c r="A56" s="1"/>
      <c r="B56" s="1"/>
      <c r="C56" s="1"/>
      <c r="D56" s="1"/>
      <c r="E56" s="1"/>
      <c r="F56" s="1" t="s">
        <v>9</v>
      </c>
      <c r="G56" s="9">
        <f>G55</f>
        <v>0</v>
      </c>
    </row>
    <row r="57" spans="1:7" x14ac:dyDescent="0.35">
      <c r="A57" s="10"/>
      <c r="B57" s="10"/>
      <c r="C57" s="10"/>
      <c r="D57" s="10"/>
      <c r="E57" s="10"/>
      <c r="F57" s="10"/>
      <c r="G57" s="10"/>
    </row>
    <row r="58" spans="1:7" x14ac:dyDescent="0.35">
      <c r="A58" s="51" t="s">
        <v>34</v>
      </c>
      <c r="B58" s="52"/>
      <c r="C58" s="52"/>
      <c r="D58" s="53"/>
      <c r="E58" s="10"/>
      <c r="F58" s="10"/>
      <c r="G58" s="10"/>
    </row>
    <row r="59" spans="1:7" ht="15" thickBot="1" x14ac:dyDescent="0.4">
      <c r="A59" s="3" t="s">
        <v>0</v>
      </c>
      <c r="B59" s="3"/>
      <c r="C59" s="3" t="s">
        <v>1</v>
      </c>
      <c r="D59" s="3" t="s">
        <v>2</v>
      </c>
      <c r="E59" s="3" t="s">
        <v>3</v>
      </c>
      <c r="F59" s="3" t="s">
        <v>4</v>
      </c>
      <c r="G59" s="4" t="s">
        <v>5</v>
      </c>
    </row>
    <row r="60" spans="1:7" ht="15" thickTop="1" x14ac:dyDescent="0.35">
      <c r="A60" s="11">
        <v>70501</v>
      </c>
      <c r="B60" s="11"/>
      <c r="C60" s="12" t="s">
        <v>19</v>
      </c>
      <c r="D60" s="11" t="s">
        <v>20</v>
      </c>
      <c r="E60" s="13">
        <v>2</v>
      </c>
      <c r="F60" s="14">
        <v>0</v>
      </c>
      <c r="G60" s="8">
        <f>E60*F60</f>
        <v>0</v>
      </c>
    </row>
    <row r="61" spans="1:7" x14ac:dyDescent="0.35">
      <c r="A61" s="15">
        <v>70901</v>
      </c>
      <c r="B61" s="15"/>
      <c r="C61" s="16" t="s">
        <v>21</v>
      </c>
      <c r="D61" s="15" t="s">
        <v>22</v>
      </c>
      <c r="E61" s="13">
        <v>1</v>
      </c>
      <c r="F61" s="14">
        <v>0</v>
      </c>
      <c r="G61" s="8">
        <f>E61*F61</f>
        <v>0</v>
      </c>
    </row>
    <row r="62" spans="1:7" x14ac:dyDescent="0.35">
      <c r="A62" s="17"/>
      <c r="B62" s="17"/>
      <c r="C62" s="42"/>
      <c r="D62" s="43"/>
      <c r="E62" s="43"/>
      <c r="F62" s="44"/>
      <c r="G62" s="18">
        <f>SUM(G60:G61)</f>
        <v>0</v>
      </c>
    </row>
    <row r="63" spans="1:7" x14ac:dyDescent="0.35">
      <c r="A63" s="45" t="s">
        <v>56</v>
      </c>
      <c r="B63" s="46"/>
      <c r="C63" s="46"/>
      <c r="D63" s="46"/>
      <c r="E63" s="46"/>
      <c r="F63" s="47"/>
      <c r="G63" s="26">
        <f>SUM(G46,G51,G56,G62)</f>
        <v>0</v>
      </c>
    </row>
    <row r="64" spans="1:7" x14ac:dyDescent="0.35">
      <c r="A64" s="10"/>
      <c r="B64" s="10"/>
      <c r="C64" s="10"/>
      <c r="D64" s="10"/>
      <c r="E64" s="10"/>
      <c r="F64" s="10"/>
      <c r="G64" s="10"/>
    </row>
    <row r="65" spans="1:7" ht="15" x14ac:dyDescent="0.35">
      <c r="A65" s="54" t="s">
        <v>45</v>
      </c>
      <c r="B65" s="55"/>
      <c r="C65" s="55"/>
      <c r="D65" s="55"/>
      <c r="E65" s="55"/>
      <c r="F65" s="55"/>
      <c r="G65" s="56"/>
    </row>
    <row r="66" spans="1:7" x14ac:dyDescent="0.35">
      <c r="A66" s="10"/>
      <c r="B66" s="10"/>
      <c r="C66" s="10"/>
      <c r="D66" s="10"/>
      <c r="E66" s="10"/>
      <c r="F66" s="10"/>
      <c r="G66" s="10"/>
    </row>
    <row r="67" spans="1:7" x14ac:dyDescent="0.35">
      <c r="A67" s="51" t="s">
        <v>11</v>
      </c>
      <c r="B67" s="52"/>
      <c r="C67" s="53"/>
      <c r="D67" s="1"/>
      <c r="E67" s="10"/>
      <c r="F67" s="10"/>
      <c r="G67" s="10"/>
    </row>
    <row r="68" spans="1:7" ht="15" thickBot="1" x14ac:dyDescent="0.4">
      <c r="A68" s="3" t="s">
        <v>0</v>
      </c>
      <c r="B68" s="3"/>
      <c r="C68" s="3" t="s">
        <v>1</v>
      </c>
      <c r="D68" s="3" t="s">
        <v>2</v>
      </c>
      <c r="E68" s="3" t="s">
        <v>3</v>
      </c>
      <c r="F68" s="3" t="s">
        <v>4</v>
      </c>
      <c r="G68" s="4" t="s">
        <v>5</v>
      </c>
    </row>
    <row r="69" spans="1:7" ht="15" thickTop="1" x14ac:dyDescent="0.35">
      <c r="A69" s="35">
        <v>30107</v>
      </c>
      <c r="B69" s="35"/>
      <c r="C69" s="6" t="s">
        <v>59</v>
      </c>
      <c r="D69" s="5" t="s">
        <v>32</v>
      </c>
      <c r="E69" s="38">
        <v>1100</v>
      </c>
      <c r="F69" s="8">
        <v>0</v>
      </c>
      <c r="G69" s="39">
        <f>E69*F69</f>
        <v>0</v>
      </c>
    </row>
    <row r="70" spans="1:7" x14ac:dyDescent="0.35">
      <c r="A70" s="5">
        <v>30302</v>
      </c>
      <c r="B70" s="5"/>
      <c r="C70" s="6" t="s">
        <v>31</v>
      </c>
      <c r="D70" s="5" t="s">
        <v>12</v>
      </c>
      <c r="E70" s="7">
        <v>3400</v>
      </c>
      <c r="F70" s="8">
        <v>0</v>
      </c>
      <c r="G70" s="8">
        <f t="shared" ref="G70:G71" si="2">E70*F70</f>
        <v>0</v>
      </c>
    </row>
    <row r="71" spans="1:7" ht="15.5" x14ac:dyDescent="0.35">
      <c r="A71" s="5">
        <v>30603</v>
      </c>
      <c r="B71" s="5"/>
      <c r="C71" s="6" t="s">
        <v>25</v>
      </c>
      <c r="D71" s="5" t="s">
        <v>13</v>
      </c>
      <c r="E71" s="7">
        <v>7200</v>
      </c>
      <c r="F71" s="8">
        <v>0</v>
      </c>
      <c r="G71" s="8">
        <f t="shared" si="2"/>
        <v>0</v>
      </c>
    </row>
    <row r="72" spans="1:7" x14ac:dyDescent="0.35">
      <c r="A72" s="1"/>
      <c r="B72" s="1"/>
      <c r="C72" s="48" t="s">
        <v>9</v>
      </c>
      <c r="D72" s="49"/>
      <c r="E72" s="49"/>
      <c r="F72" s="50"/>
      <c r="G72" s="9">
        <f>SUM(G69:G71)</f>
        <v>0</v>
      </c>
    </row>
    <row r="73" spans="1:7" x14ac:dyDescent="0.35">
      <c r="A73" s="10"/>
      <c r="B73" s="10"/>
      <c r="C73" s="10"/>
      <c r="D73" s="10"/>
      <c r="E73" s="10"/>
      <c r="F73" s="10"/>
      <c r="G73" s="10"/>
    </row>
    <row r="74" spans="1:7" x14ac:dyDescent="0.35">
      <c r="A74" s="51" t="s">
        <v>15</v>
      </c>
      <c r="B74" s="52"/>
      <c r="C74" s="53"/>
      <c r="D74" s="1"/>
      <c r="E74" s="10"/>
      <c r="F74" s="10"/>
      <c r="G74" s="10"/>
    </row>
    <row r="75" spans="1:7" ht="15" thickBot="1" x14ac:dyDescent="0.4">
      <c r="A75" s="3" t="s">
        <v>0</v>
      </c>
      <c r="B75" s="3"/>
      <c r="C75" s="3" t="s">
        <v>1</v>
      </c>
      <c r="D75" s="3" t="s">
        <v>2</v>
      </c>
      <c r="E75" s="3" t="s">
        <v>3</v>
      </c>
      <c r="F75" s="3" t="s">
        <v>4</v>
      </c>
      <c r="G75" s="4" t="s">
        <v>5</v>
      </c>
    </row>
    <row r="76" spans="1:7" ht="15" thickTop="1" x14ac:dyDescent="0.35">
      <c r="A76" s="5">
        <v>40511</v>
      </c>
      <c r="B76" s="5" t="s">
        <v>16</v>
      </c>
      <c r="C76" s="6" t="s">
        <v>37</v>
      </c>
      <c r="D76" s="5" t="s">
        <v>17</v>
      </c>
      <c r="E76" s="7">
        <v>6912</v>
      </c>
      <c r="F76" s="8">
        <v>0</v>
      </c>
      <c r="G76" s="8">
        <f>E76*F76</f>
        <v>0</v>
      </c>
    </row>
    <row r="77" spans="1:7" x14ac:dyDescent="0.35">
      <c r="A77" s="5">
        <v>40511</v>
      </c>
      <c r="B77" s="5" t="s">
        <v>29</v>
      </c>
      <c r="C77" s="6" t="s">
        <v>38</v>
      </c>
      <c r="D77" s="5" t="s">
        <v>17</v>
      </c>
      <c r="E77" s="7">
        <v>100</v>
      </c>
      <c r="F77" s="8">
        <v>0</v>
      </c>
      <c r="G77" s="8">
        <f>E77*F77</f>
        <v>0</v>
      </c>
    </row>
    <row r="78" spans="1:7" x14ac:dyDescent="0.35">
      <c r="A78" s="5"/>
      <c r="B78" s="5"/>
      <c r="C78" s="41"/>
      <c r="D78" s="5"/>
      <c r="E78" s="7"/>
      <c r="F78" s="8"/>
      <c r="G78" s="8"/>
    </row>
    <row r="79" spans="1:7" x14ac:dyDescent="0.35">
      <c r="A79" s="1"/>
      <c r="B79" s="1"/>
      <c r="C79" s="48" t="s">
        <v>9</v>
      </c>
      <c r="D79" s="49"/>
      <c r="E79" s="49"/>
      <c r="F79" s="50"/>
      <c r="G79" s="9">
        <f>SUM(G76:G77)</f>
        <v>0</v>
      </c>
    </row>
    <row r="80" spans="1:7" x14ac:dyDescent="0.35">
      <c r="A80" s="10"/>
      <c r="B80" s="10"/>
      <c r="C80" s="10"/>
      <c r="D80" s="10"/>
      <c r="E80" s="10"/>
      <c r="F80" s="10"/>
      <c r="G80" s="10"/>
    </row>
    <row r="81" spans="1:7" x14ac:dyDescent="0.35">
      <c r="A81" s="10"/>
      <c r="B81" s="10"/>
      <c r="C81" s="10"/>
      <c r="D81" s="10"/>
      <c r="E81" s="10"/>
      <c r="F81" s="10"/>
      <c r="G81" s="10"/>
    </row>
    <row r="82" spans="1:7" x14ac:dyDescent="0.35">
      <c r="A82" s="51" t="s">
        <v>34</v>
      </c>
      <c r="B82" s="52"/>
      <c r="C82" s="52"/>
      <c r="D82" s="53"/>
      <c r="E82" s="10"/>
      <c r="F82" s="10"/>
      <c r="G82" s="10"/>
    </row>
    <row r="83" spans="1:7" ht="15" thickBot="1" x14ac:dyDescent="0.4">
      <c r="A83" s="3" t="s">
        <v>0</v>
      </c>
      <c r="B83" s="3"/>
      <c r="C83" s="3" t="s">
        <v>1</v>
      </c>
      <c r="D83" s="3" t="s">
        <v>2</v>
      </c>
      <c r="E83" s="3" t="s">
        <v>3</v>
      </c>
      <c r="F83" s="3" t="s">
        <v>4</v>
      </c>
      <c r="G83" s="4" t="s">
        <v>5</v>
      </c>
    </row>
    <row r="84" spans="1:7" ht="15" thickTop="1" x14ac:dyDescent="0.35">
      <c r="A84" s="15">
        <v>70901</v>
      </c>
      <c r="B84" s="15"/>
      <c r="C84" s="16" t="s">
        <v>21</v>
      </c>
      <c r="D84" s="15" t="s">
        <v>22</v>
      </c>
      <c r="E84" s="13">
        <v>1</v>
      </c>
      <c r="F84" s="14">
        <v>0</v>
      </c>
      <c r="G84" s="8">
        <f>E84*F84</f>
        <v>0</v>
      </c>
    </row>
    <row r="85" spans="1:7" x14ac:dyDescent="0.35">
      <c r="A85" s="17"/>
      <c r="B85" s="17"/>
      <c r="C85" s="42" t="s">
        <v>9</v>
      </c>
      <c r="D85" s="43"/>
      <c r="E85" s="43"/>
      <c r="F85" s="44"/>
      <c r="G85" s="18">
        <f>SUM(G84:G84)</f>
        <v>0</v>
      </c>
    </row>
    <row r="86" spans="1:7" x14ac:dyDescent="0.35">
      <c r="A86" s="45" t="s">
        <v>46</v>
      </c>
      <c r="B86" s="46"/>
      <c r="C86" s="46"/>
      <c r="D86" s="46"/>
      <c r="E86" s="46"/>
      <c r="F86" s="47"/>
      <c r="G86" s="26">
        <f>G72+G79+G85</f>
        <v>0</v>
      </c>
    </row>
    <row r="88" spans="1:7" ht="15" x14ac:dyDescent="0.35">
      <c r="A88" s="54" t="s">
        <v>47</v>
      </c>
      <c r="B88" s="55"/>
      <c r="C88" s="55"/>
      <c r="D88" s="55"/>
      <c r="E88" s="55"/>
      <c r="F88" s="55"/>
      <c r="G88" s="56"/>
    </row>
    <row r="89" spans="1:7" x14ac:dyDescent="0.35">
      <c r="A89" s="10"/>
      <c r="B89" s="10"/>
      <c r="C89" s="10"/>
      <c r="D89" s="10"/>
      <c r="E89" s="10"/>
      <c r="F89" s="10"/>
      <c r="G89" s="10"/>
    </row>
    <row r="90" spans="1:7" x14ac:dyDescent="0.35">
      <c r="A90" s="51" t="s">
        <v>11</v>
      </c>
      <c r="B90" s="52"/>
      <c r="C90" s="53"/>
      <c r="D90" s="1"/>
      <c r="E90" s="10"/>
      <c r="F90" s="10"/>
      <c r="G90" s="10"/>
    </row>
    <row r="91" spans="1:7" x14ac:dyDescent="0.35">
      <c r="A91" s="35" t="s">
        <v>0</v>
      </c>
      <c r="B91" s="35"/>
      <c r="C91" s="35" t="s">
        <v>1</v>
      </c>
      <c r="D91" s="35" t="s">
        <v>2</v>
      </c>
      <c r="E91" s="35" t="s">
        <v>3</v>
      </c>
      <c r="F91" s="35" t="s">
        <v>4</v>
      </c>
      <c r="G91" s="36" t="s">
        <v>5</v>
      </c>
    </row>
    <row r="92" spans="1:7" x14ac:dyDescent="0.35">
      <c r="A92" s="35">
        <v>3107</v>
      </c>
      <c r="B92" s="35"/>
      <c r="C92" s="6" t="s">
        <v>60</v>
      </c>
      <c r="D92" s="5" t="s">
        <v>32</v>
      </c>
      <c r="E92" s="40">
        <v>200</v>
      </c>
      <c r="F92" s="8"/>
      <c r="G92" s="8">
        <f>E92*F92</f>
        <v>0</v>
      </c>
    </row>
    <row r="93" spans="1:7" x14ac:dyDescent="0.35">
      <c r="A93" s="5">
        <v>30302</v>
      </c>
      <c r="B93" s="5"/>
      <c r="C93" s="6" t="s">
        <v>33</v>
      </c>
      <c r="D93" s="5" t="s">
        <v>12</v>
      </c>
      <c r="E93" s="7">
        <v>2340</v>
      </c>
      <c r="F93" s="8"/>
      <c r="G93" s="8">
        <f>E93*F93</f>
        <v>0</v>
      </c>
    </row>
    <row r="94" spans="1:7" ht="15.5" x14ac:dyDescent="0.35">
      <c r="A94" s="5">
        <v>30603</v>
      </c>
      <c r="B94" s="5"/>
      <c r="C94" s="6" t="s">
        <v>25</v>
      </c>
      <c r="D94" s="5" t="s">
        <v>13</v>
      </c>
      <c r="E94" s="7">
        <v>6500</v>
      </c>
      <c r="F94" s="8"/>
      <c r="G94" s="8">
        <f>E94*F94</f>
        <v>0</v>
      </c>
    </row>
    <row r="95" spans="1:7" x14ac:dyDescent="0.35">
      <c r="A95" s="1"/>
      <c r="B95" s="1"/>
      <c r="C95" s="48" t="s">
        <v>9</v>
      </c>
      <c r="D95" s="49"/>
      <c r="E95" s="49"/>
      <c r="F95" s="50"/>
      <c r="G95" s="9">
        <f>SUM(G92:G94)</f>
        <v>0</v>
      </c>
    </row>
    <row r="96" spans="1:7" x14ac:dyDescent="0.35">
      <c r="A96" s="10"/>
      <c r="B96" s="10"/>
      <c r="C96" s="10"/>
      <c r="D96" s="10"/>
      <c r="E96" s="10"/>
      <c r="F96" s="10"/>
      <c r="G96" s="10"/>
    </row>
    <row r="97" spans="1:7" x14ac:dyDescent="0.35">
      <c r="A97" s="51" t="s">
        <v>15</v>
      </c>
      <c r="B97" s="52"/>
      <c r="C97" s="53"/>
      <c r="D97" s="1"/>
      <c r="E97" s="10"/>
      <c r="F97" s="10"/>
      <c r="G97" s="10"/>
    </row>
    <row r="98" spans="1:7" x14ac:dyDescent="0.35">
      <c r="A98" s="3" t="s">
        <v>0</v>
      </c>
      <c r="B98" s="3"/>
      <c r="C98" s="3" t="s">
        <v>1</v>
      </c>
      <c r="D98" s="3" t="s">
        <v>2</v>
      </c>
      <c r="E98" s="3" t="s">
        <v>3</v>
      </c>
      <c r="F98" s="3" t="s">
        <v>4</v>
      </c>
      <c r="G98" s="4" t="s">
        <v>5</v>
      </c>
    </row>
    <row r="99" spans="1:7" ht="15" thickTop="1" x14ac:dyDescent="0.35">
      <c r="A99" s="5">
        <v>40511</v>
      </c>
      <c r="B99" s="5" t="s">
        <v>16</v>
      </c>
      <c r="C99" s="6" t="s">
        <v>37</v>
      </c>
      <c r="D99" s="5" t="s">
        <v>17</v>
      </c>
      <c r="E99" s="7">
        <v>5770</v>
      </c>
      <c r="F99" s="8"/>
      <c r="G99" s="8">
        <f>E99*F99</f>
        <v>0</v>
      </c>
    </row>
    <row r="100" spans="1:7" x14ac:dyDescent="0.35">
      <c r="A100" s="5">
        <v>40511</v>
      </c>
      <c r="B100" s="5" t="s">
        <v>29</v>
      </c>
      <c r="C100" s="6" t="s">
        <v>40</v>
      </c>
      <c r="D100" s="5" t="s">
        <v>17</v>
      </c>
      <c r="E100" s="7">
        <v>100</v>
      </c>
      <c r="F100" s="8"/>
      <c r="G100" s="8">
        <f>E100*F100</f>
        <v>0</v>
      </c>
    </row>
    <row r="101" spans="1:7" x14ac:dyDescent="0.35">
      <c r="A101" s="1"/>
      <c r="B101" s="1"/>
      <c r="C101" s="48" t="s">
        <v>9</v>
      </c>
      <c r="D101" s="49"/>
      <c r="E101" s="49"/>
      <c r="F101" s="50"/>
      <c r="G101" s="9">
        <f>SUM(G99:G100)</f>
        <v>0</v>
      </c>
    </row>
    <row r="102" spans="1:7" x14ac:dyDescent="0.35">
      <c r="A102" s="10"/>
      <c r="B102" s="10"/>
      <c r="C102" s="10"/>
      <c r="D102" s="10"/>
      <c r="E102" s="10"/>
      <c r="F102" s="10"/>
      <c r="G102" s="10"/>
    </row>
    <row r="103" spans="1:7" x14ac:dyDescent="0.35">
      <c r="A103" s="51" t="s">
        <v>34</v>
      </c>
      <c r="B103" s="52"/>
      <c r="C103" s="52"/>
      <c r="D103" s="53"/>
      <c r="E103" s="10"/>
      <c r="F103" s="10"/>
      <c r="G103" s="10"/>
    </row>
    <row r="104" spans="1:7" ht="15" thickBot="1" x14ac:dyDescent="0.4">
      <c r="A104" s="3" t="s">
        <v>0</v>
      </c>
      <c r="B104" s="3"/>
      <c r="C104" s="3" t="s">
        <v>1</v>
      </c>
      <c r="D104" s="3" t="s">
        <v>2</v>
      </c>
      <c r="E104" s="3" t="s">
        <v>3</v>
      </c>
      <c r="F104" s="3" t="s">
        <v>4</v>
      </c>
      <c r="G104" s="4" t="s">
        <v>5</v>
      </c>
    </row>
    <row r="105" spans="1:7" ht="15" thickTop="1" x14ac:dyDescent="0.35">
      <c r="A105" s="15">
        <v>70901</v>
      </c>
      <c r="B105" s="15"/>
      <c r="C105" s="16" t="s">
        <v>21</v>
      </c>
      <c r="D105" s="15" t="s">
        <v>22</v>
      </c>
      <c r="E105" s="13">
        <v>1</v>
      </c>
      <c r="F105" s="14"/>
      <c r="G105" s="8">
        <f>E105*F105</f>
        <v>0</v>
      </c>
    </row>
    <row r="106" spans="1:7" x14ac:dyDescent="0.35">
      <c r="A106" s="17"/>
      <c r="B106" s="17"/>
      <c r="C106" s="42" t="s">
        <v>9</v>
      </c>
      <c r="D106" s="43"/>
      <c r="E106" s="43"/>
      <c r="F106" s="44"/>
      <c r="G106" s="18">
        <f>SUM(G105:G105)</f>
        <v>0</v>
      </c>
    </row>
    <row r="107" spans="1:7" x14ac:dyDescent="0.35">
      <c r="A107" s="45" t="s">
        <v>48</v>
      </c>
      <c r="B107" s="46"/>
      <c r="C107" s="46"/>
      <c r="D107" s="46"/>
      <c r="E107" s="46"/>
      <c r="F107" s="47"/>
      <c r="G107" s="26">
        <f>G95+G101+G106</f>
        <v>0</v>
      </c>
    </row>
    <row r="109" spans="1:7" ht="15" x14ac:dyDescent="0.35">
      <c r="A109" s="54" t="s">
        <v>49</v>
      </c>
      <c r="B109" s="55"/>
      <c r="C109" s="55"/>
      <c r="D109" s="55"/>
      <c r="E109" s="55"/>
      <c r="F109" s="55"/>
      <c r="G109" s="56"/>
    </row>
    <row r="110" spans="1:7" x14ac:dyDescent="0.35">
      <c r="A110" s="10"/>
      <c r="B110" s="10"/>
      <c r="C110" s="10"/>
      <c r="D110" s="10"/>
      <c r="E110" s="10"/>
      <c r="F110" s="10"/>
      <c r="G110" s="10"/>
    </row>
    <row r="111" spans="1:7" x14ac:dyDescent="0.35">
      <c r="A111" s="51" t="s">
        <v>11</v>
      </c>
      <c r="B111" s="52"/>
      <c r="C111" s="53"/>
      <c r="D111" s="1"/>
      <c r="E111" s="10"/>
      <c r="F111" s="10"/>
      <c r="G111" s="10"/>
    </row>
    <row r="112" spans="1:7" ht="15" thickBot="1" x14ac:dyDescent="0.4">
      <c r="A112" s="3" t="s">
        <v>0</v>
      </c>
      <c r="B112" s="3"/>
      <c r="C112" s="3" t="s">
        <v>1</v>
      </c>
      <c r="D112" s="3" t="s">
        <v>2</v>
      </c>
      <c r="E112" s="3" t="s">
        <v>3</v>
      </c>
      <c r="F112" s="3" t="s">
        <v>4</v>
      </c>
      <c r="G112" s="4" t="s">
        <v>5</v>
      </c>
    </row>
    <row r="113" spans="1:7" ht="15" thickTop="1" x14ac:dyDescent="0.35">
      <c r="A113" s="5">
        <v>30302</v>
      </c>
      <c r="B113" s="5"/>
      <c r="C113" s="6" t="s">
        <v>35</v>
      </c>
      <c r="D113" s="5" t="s">
        <v>12</v>
      </c>
      <c r="E113" s="7">
        <v>2400</v>
      </c>
      <c r="F113" s="8"/>
      <c r="G113" s="8">
        <f t="shared" ref="G113:G114" si="3">E113*F113</f>
        <v>0</v>
      </c>
    </row>
    <row r="114" spans="1:7" ht="15.5" x14ac:dyDescent="0.35">
      <c r="A114" s="5">
        <v>30603</v>
      </c>
      <c r="B114" s="5"/>
      <c r="C114" s="6" t="s">
        <v>25</v>
      </c>
      <c r="D114" s="5" t="s">
        <v>13</v>
      </c>
      <c r="E114" s="7">
        <v>8000</v>
      </c>
      <c r="F114" s="8"/>
      <c r="G114" s="8">
        <f t="shared" si="3"/>
        <v>0</v>
      </c>
    </row>
    <row r="115" spans="1:7" x14ac:dyDescent="0.35">
      <c r="A115" s="1"/>
      <c r="B115" s="1"/>
      <c r="C115" s="48" t="s">
        <v>9</v>
      </c>
      <c r="D115" s="49"/>
      <c r="E115" s="49"/>
      <c r="F115" s="50"/>
      <c r="G115" s="9">
        <f>SUM(G113:G114)</f>
        <v>0</v>
      </c>
    </row>
    <row r="116" spans="1:7" x14ac:dyDescent="0.35">
      <c r="A116" s="10"/>
      <c r="B116" s="10"/>
      <c r="C116" s="10"/>
      <c r="D116" s="10"/>
      <c r="E116" s="10"/>
      <c r="F116" s="10"/>
      <c r="G116" s="10"/>
    </row>
    <row r="117" spans="1:7" x14ac:dyDescent="0.35">
      <c r="A117" s="51" t="s">
        <v>15</v>
      </c>
      <c r="B117" s="52"/>
      <c r="C117" s="53"/>
      <c r="D117" s="1"/>
      <c r="E117" s="10"/>
      <c r="F117" s="10"/>
      <c r="G117" s="10"/>
    </row>
    <row r="118" spans="1:7" ht="15" thickBot="1" x14ac:dyDescent="0.4">
      <c r="A118" s="3" t="s">
        <v>0</v>
      </c>
      <c r="B118" s="3"/>
      <c r="C118" s="3" t="s">
        <v>1</v>
      </c>
      <c r="D118" s="3" t="s">
        <v>2</v>
      </c>
      <c r="E118" s="3" t="s">
        <v>3</v>
      </c>
      <c r="F118" s="3" t="s">
        <v>4</v>
      </c>
      <c r="G118" s="4" t="s">
        <v>5</v>
      </c>
    </row>
    <row r="119" spans="1:7" ht="15" thickTop="1" x14ac:dyDescent="0.35">
      <c r="A119" s="5">
        <v>40511</v>
      </c>
      <c r="B119" s="5" t="s">
        <v>16</v>
      </c>
      <c r="C119" s="6" t="s">
        <v>37</v>
      </c>
      <c r="D119" s="5" t="s">
        <v>17</v>
      </c>
      <c r="E119" s="7">
        <v>7340</v>
      </c>
      <c r="F119" s="8"/>
      <c r="G119" s="8">
        <f>E119*F119</f>
        <v>0</v>
      </c>
    </row>
    <row r="120" spans="1:7" x14ac:dyDescent="0.35">
      <c r="A120" s="5">
        <v>40511</v>
      </c>
      <c r="B120" s="5" t="s">
        <v>26</v>
      </c>
      <c r="C120" s="6" t="s">
        <v>39</v>
      </c>
      <c r="D120" s="5" t="s">
        <v>17</v>
      </c>
      <c r="E120" s="7">
        <v>100</v>
      </c>
      <c r="F120" s="8"/>
      <c r="G120" s="8">
        <f>E120*F120</f>
        <v>0</v>
      </c>
    </row>
    <row r="121" spans="1:7" x14ac:dyDescent="0.35">
      <c r="A121" s="5">
        <v>40512</v>
      </c>
      <c r="B121" s="5"/>
      <c r="C121" s="41" t="s">
        <v>54</v>
      </c>
      <c r="D121" s="5" t="s">
        <v>17</v>
      </c>
      <c r="E121" s="7">
        <v>200</v>
      </c>
      <c r="F121" s="8"/>
      <c r="G121" s="8">
        <f>E121*F121</f>
        <v>0</v>
      </c>
    </row>
    <row r="122" spans="1:7" x14ac:dyDescent="0.35">
      <c r="A122" s="1"/>
      <c r="B122" s="1"/>
      <c r="C122" s="48" t="s">
        <v>9</v>
      </c>
      <c r="D122" s="49"/>
      <c r="E122" s="49"/>
      <c r="F122" s="50"/>
      <c r="G122" s="9">
        <f>SUM(G119:G121)</f>
        <v>0</v>
      </c>
    </row>
    <row r="123" spans="1:7" x14ac:dyDescent="0.35">
      <c r="A123" s="10"/>
      <c r="B123" s="10"/>
      <c r="C123" s="10"/>
      <c r="D123" s="10"/>
      <c r="E123" s="10"/>
      <c r="F123" s="10"/>
      <c r="G123" s="10"/>
    </row>
    <row r="124" spans="1:7" x14ac:dyDescent="0.35">
      <c r="A124" s="51" t="s">
        <v>34</v>
      </c>
      <c r="B124" s="52"/>
      <c r="C124" s="52"/>
      <c r="D124" s="53"/>
      <c r="E124" s="10"/>
      <c r="F124" s="10"/>
      <c r="G124" s="10"/>
    </row>
    <row r="125" spans="1:7" ht="15" thickBot="1" x14ac:dyDescent="0.4">
      <c r="A125" s="3" t="s">
        <v>0</v>
      </c>
      <c r="B125" s="3"/>
      <c r="C125" s="3" t="s">
        <v>1</v>
      </c>
      <c r="D125" s="3" t="s">
        <v>2</v>
      </c>
      <c r="E125" s="3" t="s">
        <v>3</v>
      </c>
      <c r="F125" s="3" t="s">
        <v>4</v>
      </c>
      <c r="G125" s="4" t="s">
        <v>5</v>
      </c>
    </row>
    <row r="126" spans="1:7" ht="15" thickTop="1" x14ac:dyDescent="0.35">
      <c r="A126" s="11">
        <v>70501</v>
      </c>
      <c r="B126" s="11"/>
      <c r="C126" s="12" t="s">
        <v>19</v>
      </c>
      <c r="D126" s="11" t="s">
        <v>20</v>
      </c>
      <c r="E126" s="13">
        <v>2</v>
      </c>
      <c r="F126" s="14"/>
      <c r="G126" s="8">
        <f>E126*F126</f>
        <v>0</v>
      </c>
    </row>
    <row r="127" spans="1:7" x14ac:dyDescent="0.35">
      <c r="A127" s="15">
        <v>70901</v>
      </c>
      <c r="B127" s="15"/>
      <c r="C127" s="16" t="s">
        <v>21</v>
      </c>
      <c r="D127" s="15" t="s">
        <v>22</v>
      </c>
      <c r="E127" s="13">
        <v>1</v>
      </c>
      <c r="F127" s="14"/>
      <c r="G127" s="8">
        <f>E127*F127</f>
        <v>0</v>
      </c>
    </row>
    <row r="128" spans="1:7" x14ac:dyDescent="0.35">
      <c r="A128" s="17"/>
      <c r="B128" s="17"/>
      <c r="C128" s="42" t="s">
        <v>9</v>
      </c>
      <c r="D128" s="43"/>
      <c r="E128" s="43"/>
      <c r="F128" s="44"/>
      <c r="G128" s="18">
        <f>SUM(G126:G127)</f>
        <v>0</v>
      </c>
    </row>
    <row r="129" spans="1:7" x14ac:dyDescent="0.35">
      <c r="A129" s="45" t="s">
        <v>50</v>
      </c>
      <c r="B129" s="46"/>
      <c r="C129" s="46"/>
      <c r="D129" s="46"/>
      <c r="E129" s="46"/>
      <c r="F129" s="47"/>
      <c r="G129" s="26">
        <f>G115+G122+G128</f>
        <v>0</v>
      </c>
    </row>
    <row r="130" spans="1:7" x14ac:dyDescent="0.35">
      <c r="A130" s="37"/>
      <c r="B130" s="37"/>
      <c r="C130" s="37" t="s">
        <v>52</v>
      </c>
      <c r="D130" s="37"/>
      <c r="E130" s="37"/>
      <c r="F130" s="37"/>
      <c r="G130" s="26">
        <f>SUM(G10,G38,G63,G86,G107,G129)</f>
        <v>0</v>
      </c>
    </row>
    <row r="131" spans="1:7" ht="14.5" customHeight="1" x14ac:dyDescent="0.35">
      <c r="A131" s="37"/>
      <c r="B131" s="37"/>
      <c r="C131" s="37" t="s">
        <v>51</v>
      </c>
      <c r="D131" s="37"/>
      <c r="E131" s="37"/>
      <c r="F131" s="37"/>
      <c r="G131" s="26">
        <f>0.24*G130</f>
        <v>0</v>
      </c>
    </row>
    <row r="132" spans="1:7" x14ac:dyDescent="0.35">
      <c r="A132" s="37"/>
      <c r="B132" s="37"/>
      <c r="C132" s="37" t="s">
        <v>53</v>
      </c>
      <c r="D132" s="37"/>
      <c r="E132" s="37"/>
      <c r="F132" s="37"/>
      <c r="G132" s="26">
        <f>G130+G131</f>
        <v>0</v>
      </c>
    </row>
    <row r="134" spans="1:7" ht="13.75" customHeight="1" x14ac:dyDescent="0.35"/>
    <row r="135" spans="1:7" ht="13.75" customHeight="1" x14ac:dyDescent="0.35"/>
    <row r="136" spans="1:7" ht="13.75" customHeight="1" x14ac:dyDescent="0.35"/>
    <row r="137" spans="1:7" ht="13.75" customHeight="1" x14ac:dyDescent="0.35"/>
    <row r="138" spans="1:7" ht="13.75" customHeight="1" x14ac:dyDescent="0.35"/>
    <row r="139" spans="1:7" ht="13.75" customHeight="1" x14ac:dyDescent="0.35"/>
    <row r="140" spans="1:7" ht="13.75" customHeight="1" x14ac:dyDescent="0.35"/>
    <row r="141" spans="1:7" ht="13.75" customHeight="1" x14ac:dyDescent="0.35"/>
    <row r="142" spans="1:7" ht="13.75" customHeight="1" x14ac:dyDescent="0.35"/>
    <row r="143" spans="1:7" ht="13.75" customHeight="1" x14ac:dyDescent="0.35"/>
    <row r="144" spans="1:7" ht="13.75" customHeight="1" x14ac:dyDescent="0.35"/>
    <row r="145" ht="13.75" customHeight="1" x14ac:dyDescent="0.35"/>
    <row r="146" ht="13.75" customHeight="1" x14ac:dyDescent="0.35"/>
    <row r="147" ht="13.75" customHeight="1" x14ac:dyDescent="0.35"/>
    <row r="148" ht="13.75" customHeight="1" x14ac:dyDescent="0.35"/>
    <row r="149" ht="13.75" customHeight="1" x14ac:dyDescent="0.35"/>
    <row r="150" ht="13.75" customHeight="1" x14ac:dyDescent="0.35"/>
    <row r="151" ht="13.75" customHeight="1" x14ac:dyDescent="0.35"/>
    <row r="152" ht="13.75" customHeight="1" x14ac:dyDescent="0.35"/>
    <row r="153" ht="13.75" customHeight="1" x14ac:dyDescent="0.35"/>
    <row r="154" ht="13.75" customHeight="1" x14ac:dyDescent="0.35"/>
    <row r="155" ht="13.75" customHeight="1" x14ac:dyDescent="0.35"/>
    <row r="156" ht="13.75" customHeight="1" x14ac:dyDescent="0.35"/>
    <row r="157" ht="13.75" customHeight="1" x14ac:dyDescent="0.35"/>
  </sheetData>
  <mergeCells count="46">
    <mergeCell ref="A2:G2"/>
    <mergeCell ref="A40:G40"/>
    <mergeCell ref="C37:F37"/>
    <mergeCell ref="A38:F38"/>
    <mergeCell ref="A33:D33"/>
    <mergeCell ref="A4:G4"/>
    <mergeCell ref="A12:G12"/>
    <mergeCell ref="A6:C6"/>
    <mergeCell ref="C10:F10"/>
    <mergeCell ref="A14:C14"/>
    <mergeCell ref="C20:F20"/>
    <mergeCell ref="A22:C22"/>
    <mergeCell ref="C26:F26"/>
    <mergeCell ref="A28:C28"/>
    <mergeCell ref="A42:C42"/>
    <mergeCell ref="C46:F46"/>
    <mergeCell ref="A48:C48"/>
    <mergeCell ref="C51:F51"/>
    <mergeCell ref="A53:C53"/>
    <mergeCell ref="A67:C67"/>
    <mergeCell ref="C72:F72"/>
    <mergeCell ref="A58:D58"/>
    <mergeCell ref="C62:F62"/>
    <mergeCell ref="A63:F63"/>
    <mergeCell ref="A65:G65"/>
    <mergeCell ref="A86:F86"/>
    <mergeCell ref="A88:G88"/>
    <mergeCell ref="A74:C74"/>
    <mergeCell ref="C79:F79"/>
    <mergeCell ref="A82:D82"/>
    <mergeCell ref="C85:F85"/>
    <mergeCell ref="A90:C90"/>
    <mergeCell ref="C95:F95"/>
    <mergeCell ref="A97:C97"/>
    <mergeCell ref="C101:F101"/>
    <mergeCell ref="A111:C111"/>
    <mergeCell ref="A103:D103"/>
    <mergeCell ref="C106:F106"/>
    <mergeCell ref="A107:F107"/>
    <mergeCell ref="A109:G109"/>
    <mergeCell ref="C128:F128"/>
    <mergeCell ref="A129:F129"/>
    <mergeCell ref="C115:F115"/>
    <mergeCell ref="A117:C117"/>
    <mergeCell ref="C122:F122"/>
    <mergeCell ref="A124:D1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Sinisaar</dc:creator>
  <cp:lastModifiedBy>Paul Sinisaar</cp:lastModifiedBy>
  <cp:lastPrinted>2026-10-09T12:12:42Z</cp:lastPrinted>
  <dcterms:created xsi:type="dcterms:W3CDTF">2015-06-05T18:19:34Z</dcterms:created>
  <dcterms:modified xsi:type="dcterms:W3CDTF">2026-10-09T12:19:48Z</dcterms:modified>
</cp:coreProperties>
</file>